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uu-tmn-fs\HR\ДЛЯ РАЗМЕЩЕНИЯ НА САЙТ\2025\сентябрь\"/>
    </mc:Choice>
  </mc:AlternateContent>
  <bookViews>
    <workbookView xWindow="0" yWindow="0" windowWidth="24105" windowHeight="7095"/>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0" i="1" l="1"/>
  <c r="G40" i="1" l="1"/>
  <c r="G34" i="1"/>
  <c r="G29" i="1"/>
  <c r="G25" i="1"/>
  <c r="G21" i="1"/>
  <c r="G18" i="1" s="1"/>
  <c r="G10" i="1"/>
  <c r="G8" i="1"/>
  <c r="G5" i="1" s="1"/>
  <c r="G4" i="1" l="1"/>
  <c r="G39" i="1"/>
  <c r="G17" i="1" s="1"/>
  <c r="G16" i="1" s="1"/>
</calcChain>
</file>

<file path=xl/sharedStrings.xml><?xml version="1.0" encoding="utf-8"?>
<sst xmlns="http://schemas.openxmlformats.org/spreadsheetml/2006/main" count="258" uniqueCount="228">
  <si>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</si>
  <si>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</si>
  <si>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</si>
  <si>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</si>
  <si>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</si>
  <si>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</si>
  <si>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</si>
  <si>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Примечания к расчетам показателей готовности </t>
  </si>
  <si>
    <t>ИНДЕКС ГОТОВНОСТИ</t>
  </si>
  <si>
    <r>
      <t>Расчет осуществляется автоматически по формуле:
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*0,65+К</t>
    </r>
    <r>
      <rPr>
        <sz val="8"/>
        <color theme="1"/>
        <rFont val="Times New Roman"/>
        <family val="1"/>
        <charset val="204"/>
      </rPr>
      <t>оценка</t>
    </r>
    <r>
      <rPr>
        <sz val="12"/>
        <color theme="1"/>
        <rFont val="Times New Roman"/>
        <family val="1"/>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</si>
  <si>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</si>
  <si>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</si>
  <si>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</si>
  <si>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t>К</t>
    </r>
    <r>
      <rPr>
        <sz val="8"/>
        <color theme="1"/>
        <rFont val="Times New Roman"/>
        <family val="1"/>
        <charset val="204"/>
      </rPr>
      <t>закон о тепл</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</si>
  <si>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</si>
  <si>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</si>
  <si>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</si>
  <si>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</si>
  <si>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</si>
  <si>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t>К</t>
    </r>
    <r>
      <rPr>
        <sz val="8"/>
        <color theme="1"/>
        <rFont val="Times New Roman"/>
        <family val="1"/>
        <charset val="204"/>
      </rPr>
      <t>порядок</t>
    </r>
    <r>
      <rPr>
        <sz val="12"/>
        <color theme="1"/>
        <rFont val="Times New Roman"/>
        <family val="1"/>
        <charset val="204"/>
      </rPr>
      <t xml:space="preserve">
</t>
    </r>
  </si>
  <si>
    <t xml:space="preserve">Необходимо выбрать одно значение, в зависимости от следующих условий:
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</si>
  <si>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</si>
  <si>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</si>
  <si>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</si>
  <si>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</si>
  <si>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t>К</t>
    </r>
    <r>
      <rPr>
        <sz val="8"/>
        <color theme="1"/>
        <rFont val="Times New Roman"/>
        <family val="1"/>
        <charset val="204"/>
      </rPr>
      <t>схем</t>
    </r>
  </si>
  <si>
    <t xml:space="preserve">Необходимо выбрать одно значение, в зависимости от следующих условий:
наличие – 1;
отсутствие – 0
</t>
  </si>
  <si>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</si>
  <si>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</si>
  <si>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</si>
  <si>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</si>
  <si>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t>К</t>
    </r>
    <r>
      <rPr>
        <sz val="8"/>
        <color theme="1"/>
        <rFont val="Times New Roman"/>
        <family val="1"/>
        <charset val="204"/>
      </rPr>
      <t>бесхоз</t>
    </r>
  </si>
  <si>
    <t xml:space="preserve">Значение ячейки проставляется автоматически, в зависимости от проверки наличия бесхозяйных объектов теплоснабжения.
</t>
  </si>
  <si>
    <t>Проверка наличия бесхозяйных объектов теплоснабжения</t>
  </si>
  <si>
    <t xml:space="preserve"> – </t>
  </si>
  <si>
    <r>
      <t>Необходимо выбрать одно значение, в зависимости от следующих условий:
- 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принимается значение 1;
- при наличии бесхозяйных объектов теплоснабжения, для которых определена организация по содержанию и обслуживанию принимается значение 1;
- при наличии бесхозяйных объектов теплоснабжения, для которых не определена организация по содержанию и обслуживанию принимается значение 0, при этом расчет К</t>
    </r>
    <r>
      <rPr>
        <sz val="8"/>
        <color theme="1"/>
        <rFont val="Times New Roman"/>
        <family val="1"/>
        <charset val="204"/>
      </rPr>
      <t>бесхоз</t>
    </r>
    <r>
      <rPr>
        <sz val="12"/>
        <color theme="1"/>
        <rFont val="Times New Roman"/>
        <family val="1"/>
        <charset val="204"/>
      </rPr>
      <t xml:space="preserve"> ведется в соответствии с Образцом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t>
    </r>
  </si>
  <si>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</si>
  <si>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</si>
  <si>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</si>
  <si>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t>К</t>
    </r>
    <r>
      <rPr>
        <sz val="8"/>
        <color theme="1"/>
        <rFont val="Times New Roman"/>
        <family val="1"/>
        <charset val="204"/>
      </rPr>
      <t>оценка</t>
    </r>
  </si>
  <si>
    <r>
      <t>Расчет осуществляется автоматически по формуле:
К</t>
    </r>
    <r>
      <rPr>
        <sz val="8"/>
        <color theme="1"/>
        <rFont val="Times New Roman"/>
        <family val="1"/>
        <charset val="204"/>
      </rPr>
      <t>оценка</t>
    </r>
    <r>
      <rPr>
        <sz val="12"/>
        <color theme="1"/>
        <rFont val="Times New Roman"/>
        <family val="1"/>
        <charset val="204"/>
      </rPr>
      <t>=(n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</si>
  <si>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2.1</t>
  </si>
  <si>
    <r>
      <t>l</t>
    </r>
    <r>
      <rPr>
        <sz val="8"/>
        <color theme="1"/>
        <rFont val="Times New Roman"/>
        <family val="1"/>
        <charset val="204"/>
      </rPr>
      <t>порядок</t>
    </r>
  </si>
  <si>
    <r>
      <t>Необходимо выбрать одно значение, в зависимости от следующих условий:
- 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</si>
  <si>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2.2</t>
  </si>
  <si>
    <r>
      <t>n</t>
    </r>
    <r>
      <rPr>
        <sz val="8"/>
        <color theme="1"/>
        <rFont val="Times New Roman"/>
        <family val="1"/>
        <charset val="204"/>
      </rPr>
      <t xml:space="preserve">актов </t>
    </r>
  </si>
  <si>
    <t>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</si>
  <si>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</si>
  <si>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t>n</t>
    </r>
    <r>
      <rPr>
        <sz val="8"/>
        <color theme="1"/>
        <rFont val="Times New Roman"/>
        <family val="1"/>
        <charset val="204"/>
      </rPr>
      <t xml:space="preserve">всего </t>
    </r>
  </si>
  <si>
    <t xml:space="preserve">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</si>
  <si>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Разъяснения по расчетам показателей готовности </t>
  </si>
  <si>
    <r>
      <t>К</t>
    </r>
    <r>
      <rPr>
        <b/>
        <sz val="8"/>
        <color theme="1"/>
        <rFont val="Times New Roman"/>
        <family val="1"/>
        <charset val="204"/>
      </rPr>
      <t>бесхоз</t>
    </r>
  </si>
  <si>
    <r>
      <t>Расчет осуществляется, если для бесхозяйных объектов не определена организация, которая будет осуществлять содержание и обслуживание.
Расчет осуществляется автоматически по формуле:
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</si>
  <si>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</si>
  <si>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</si>
  <si>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Показатель выполнения требований Федерального закона о теплоснабжении</t>
  </si>
  <si>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</si>
  <si>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</si>
  <si>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</si>
  <si>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</si>
  <si>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t>К</t>
    </r>
    <r>
      <rPr>
        <sz val="8"/>
        <color theme="1"/>
        <rFont val="Times New Roman"/>
        <family val="1"/>
        <charset val="204"/>
      </rPr>
      <t>функц</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</si>
  <si>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</si>
  <si>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</si>
  <si>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</si>
  <si>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</si>
  <si>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t>К</t>
    </r>
    <r>
      <rPr>
        <sz val="8"/>
        <color theme="1"/>
        <rFont val="Times New Roman"/>
        <family val="1"/>
        <charset val="204"/>
      </rPr>
      <t>шт</t>
    </r>
  </si>
  <si>
    <t>1.1.2</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</si>
  <si>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</si>
  <si>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t>К</t>
    </r>
    <r>
      <rPr>
        <sz val="8"/>
        <color theme="1"/>
        <rFont val="Times New Roman"/>
        <family val="1"/>
        <charset val="204"/>
      </rPr>
      <t>дисп</t>
    </r>
  </si>
  <si>
    <t>1.1.3</t>
  </si>
  <si>
    <t xml:space="preserve">Показатель наличия перечня производственных инструкций для безопасной эксплуатации котлов и вспомогательного оборудования </t>
  </si>
  <si>
    <r>
      <t>К</t>
    </r>
    <r>
      <rPr>
        <sz val="8"/>
        <color theme="1"/>
        <rFont val="Times New Roman"/>
        <family val="1"/>
        <charset val="204"/>
      </rPr>
      <t>перечень</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</si>
  <si>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</si>
  <si>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</si>
  <si>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</si>
  <si>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t>К</t>
    </r>
    <r>
      <rPr>
        <sz val="8"/>
        <color theme="1"/>
        <rFont val="Times New Roman"/>
        <family val="1"/>
        <charset val="204"/>
      </rPr>
      <t>переченьОПО</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</si>
  <si>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</si>
  <si>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1.1.3.2</t>
  </si>
  <si>
    <t>Показатель наличия перечня документации эксплуатирующей организации для объектов, не являющихся ОПО</t>
  </si>
  <si>
    <r>
      <t>К</t>
    </r>
    <r>
      <rPr>
        <sz val="8"/>
        <color theme="1"/>
        <rFont val="Times New Roman"/>
        <family val="1"/>
        <charset val="204"/>
      </rPr>
      <t>перечень неОПО</t>
    </r>
  </si>
  <si>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</si>
  <si>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</si>
  <si>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</si>
  <si>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экспл/произв.инстр</t>
    </r>
  </si>
  <si>
    <t>Необходимо выбрать одно значение, в зависимости от следующих условий:
наличие – 1;
отсутствие – 0</t>
  </si>
  <si>
    <t>1.1.5</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</si>
  <si>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</si>
  <si>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t>К</t>
    </r>
    <r>
      <rPr>
        <sz val="8"/>
        <color theme="1"/>
        <rFont val="Times New Roman"/>
        <family val="1"/>
        <charset val="204"/>
      </rPr>
      <t>знаний</t>
    </r>
  </si>
  <si>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</si>
  <si>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</si>
  <si>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r>
      <t>К</t>
    </r>
    <r>
      <rPr>
        <sz val="8"/>
        <color theme="1"/>
        <rFont val="Times New Roman"/>
        <family val="1"/>
        <charset val="204"/>
      </rPr>
      <t>пров зн не 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</si>
  <si>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</si>
  <si>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</si>
  <si>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</si>
  <si>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t>К</t>
    </r>
    <r>
      <rPr>
        <sz val="8"/>
        <color theme="1"/>
        <rFont val="Times New Roman"/>
        <family val="1"/>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</si>
  <si>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</si>
  <si>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</si>
  <si>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</si>
  <si>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t>К</t>
    </r>
    <r>
      <rPr>
        <sz val="8"/>
        <color theme="1"/>
        <rFont val="Times New Roman"/>
        <family val="1"/>
        <charset val="204"/>
      </rPr>
      <t>обуч</t>
    </r>
  </si>
  <si>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обуч</t>
    </r>
    <r>
      <rPr>
        <sz val="12"/>
        <color theme="1"/>
        <rFont val="Times New Roman"/>
        <family val="1"/>
        <charset val="204"/>
      </rPr>
      <t xml:space="preserve"> принимается равным 1. 
</t>
    </r>
  </si>
  <si>
    <t>1.1.7</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</si>
  <si>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</si>
  <si>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t>К</t>
    </r>
    <r>
      <rPr>
        <sz val="8"/>
        <color theme="1"/>
        <rFont val="Times New Roman"/>
        <family val="1"/>
        <charset val="204"/>
      </rPr>
      <t>отв</t>
    </r>
  </si>
  <si>
    <r>
      <t>Расчет осуществляется автоматически по формуле:
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 xml:space="preserve"> *0,5+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</si>
  <si>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</si>
  <si>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</si>
  <si>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family val="1"/>
        <charset val="204"/>
      </rPr>
      <t>отв неОПО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</si>
  <si>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</si>
  <si>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</si>
  <si>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</si>
  <si>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family val="1"/>
        <charset val="204"/>
      </rPr>
      <t>отв ОПО</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</si>
  <si>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</si>
  <si>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</si>
  <si>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</si>
  <si>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</si>
  <si>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t>К</t>
    </r>
    <r>
      <rPr>
        <sz val="8"/>
        <color theme="1"/>
        <rFont val="Times New Roman"/>
        <family val="1"/>
        <charset val="204"/>
      </rPr>
      <t>охр.труда</t>
    </r>
  </si>
  <si>
    <t>1.1.9</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</si>
  <si>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</si>
  <si>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</si>
  <si>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</si>
  <si>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</si>
  <si>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</si>
  <si>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</si>
  <si>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</si>
  <si>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1.2.1</t>
  </si>
  <si>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</si>
  <si>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</si>
  <si>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t>1.2.2</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</si>
  <si>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</si>
  <si>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t>К</t>
    </r>
    <r>
      <rPr>
        <sz val="8"/>
        <color theme="1"/>
        <rFont val="Times New Roman"/>
        <family val="1"/>
        <charset val="204"/>
      </rPr>
      <t>режим.карт</t>
    </r>
  </si>
  <si>
    <t xml:space="preserve">Необходимо выбрать одно значение, в зависимости от следующих условий:
наличие – 1;
отсутствие – 0
</t>
  </si>
  <si>
    <t>Обеспечивать качество теплоносителей (пункт 4 части 4 статьи 20 Федерального закона о теплоснабжении)</t>
  </si>
  <si>
    <t>Показатель обеспечения качества теплоносителей</t>
  </si>
  <si>
    <r>
      <t>К</t>
    </r>
    <r>
      <rPr>
        <sz val="8"/>
        <color theme="1"/>
        <rFont val="Times New Roman"/>
        <family val="1"/>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</si>
  <si>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</si>
  <si>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</si>
  <si>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</si>
  <si>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t>К</t>
    </r>
    <r>
      <rPr>
        <sz val="8"/>
        <color theme="1"/>
        <rFont val="Times New Roman"/>
        <family val="1"/>
        <charset val="204"/>
      </rPr>
      <t>кач.строит</t>
    </r>
  </si>
  <si>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</si>
  <si>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</si>
  <si>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</si>
  <si>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</si>
  <si>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</si>
  <si>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t>К</t>
    </r>
    <r>
      <rPr>
        <sz val="8"/>
        <color theme="1"/>
        <rFont val="Times New Roman"/>
        <family val="1"/>
        <charset val="204"/>
      </rPr>
      <t>надеж</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</si>
  <si>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</si>
  <si>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1.5.1</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</si>
  <si>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</si>
  <si>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t>К</t>
    </r>
    <r>
      <rPr>
        <sz val="8"/>
        <color theme="1"/>
        <rFont val="Times New Roman"/>
        <family val="1"/>
        <charset val="204"/>
      </rPr>
      <t>освид</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</si>
  <si>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</si>
  <si>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</si>
  <si>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</si>
  <si>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t>К</t>
    </r>
    <r>
      <rPr>
        <sz val="8"/>
        <color theme="1"/>
        <rFont val="Times New Roman"/>
        <family val="1"/>
        <charset val="204"/>
      </rPr>
      <t>освид не 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</si>
  <si>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</si>
  <si>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</si>
  <si>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</si>
  <si>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t>К</t>
    </r>
    <r>
      <rPr>
        <sz val="8"/>
        <color theme="1"/>
        <rFont val="Times New Roman"/>
        <family val="1"/>
        <charset val="204"/>
      </rPr>
      <t>освид ОПО</t>
    </r>
  </si>
  <si>
    <t>1.5.2</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</si>
  <si>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</si>
  <si>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</si>
  <si>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t xml:space="preserve">Необходимо выбрать одно значение, в зависимости от следующих условий:
наличие – 1;
отсутствие – 0
</t>
  </si>
  <si>
    <t>1.5.3</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</si>
  <si>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</si>
  <si>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t>К</t>
    </r>
    <r>
      <rPr>
        <sz val="8"/>
        <color theme="1"/>
        <rFont val="Times New Roman"/>
        <family val="1"/>
        <charset val="204"/>
      </rPr>
      <t>испыт</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</si>
  <si>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испыт</t>
    </r>
    <r>
      <rPr>
        <sz val="12"/>
        <color theme="1"/>
        <rFont val="Times New Roman"/>
        <family val="1"/>
        <charset val="204"/>
      </rPr>
      <t xml:space="preserve"> принимается равным 1.
</t>
    </r>
  </si>
  <si>
    <t>1.5.4</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</si>
  <si>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</si>
  <si>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family val="1"/>
        <charset val="204"/>
      </rPr>
      <t>гидр</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</si>
  <si>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</si>
  <si>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t>1.5.5</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</si>
  <si>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</si>
  <si>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t>К</t>
    </r>
    <r>
      <rPr>
        <sz val="8"/>
        <color theme="1"/>
        <rFont val="Times New Roman"/>
        <family val="1"/>
        <charset val="204"/>
      </rPr>
      <t>шурф</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</si>
  <si>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</si>
  <si>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t>1.5.6</t>
  </si>
  <si>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</si>
  <si>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</si>
  <si>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t>
    </r>
  </si>
  <si>
    <t>1.5.7</t>
  </si>
  <si>
    <t>Показатель наличия актов измерений удельного электрического сопротивления грунта и потенциалов блуждающих токов</t>
  </si>
  <si>
    <r>
      <t>К</t>
    </r>
    <r>
      <rPr>
        <sz val="8"/>
        <color theme="1"/>
        <rFont val="Times New Roman"/>
        <family val="1"/>
        <charset val="204"/>
      </rPr>
      <t>электр.сопр</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</si>
  <si>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</si>
  <si>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1.5.8</t>
  </si>
  <si>
    <t>Показатель наличия акта опробования работоспособности оборудования насосных станций</t>
  </si>
  <si>
    <r>
      <t>К</t>
    </r>
    <r>
      <rPr>
        <sz val="8"/>
        <color theme="1"/>
        <rFont val="Times New Roman"/>
        <family val="1"/>
        <charset val="204"/>
      </rPr>
      <t>насос.стан</t>
    </r>
  </si>
  <si>
    <t>1.5.9</t>
  </si>
  <si>
    <t xml:space="preserve">Показатель наличия запасов материалов, запорной арматуры, запасных частей, средств механизации
</t>
  </si>
  <si>
    <r>
      <t>К</t>
    </r>
    <r>
      <rPr>
        <sz val="8"/>
        <color theme="1"/>
        <rFont val="Times New Roman"/>
        <family val="1"/>
        <charset val="204"/>
      </rPr>
      <t>матер</t>
    </r>
  </si>
  <si>
    <t>1.5.9.1</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</si>
  <si>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</si>
  <si>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</si>
  <si>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</si>
  <si>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t>К</t>
    </r>
    <r>
      <rPr>
        <sz val="8"/>
        <color theme="1"/>
        <rFont val="Times New Roman"/>
        <family val="1"/>
        <charset val="204"/>
      </rPr>
      <t>страх</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</si>
  <si>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</si>
  <si>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2</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</si>
  <si>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</si>
  <si>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</si>
  <si>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Замечания к соблюдению проверяемым лицом требований по обеспечению готовности, установленных Правилами обеспечения готовности к отопительному периоду</t>
  </si>
  <si>
    <t>Срок устраения выявленных замечаний</t>
  </si>
  <si>
    <t>Приложение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t>
  </si>
  <si>
    <t>Оценочный лист
для расчета индекса готовности к отопительному периоду
муниципального образования</t>
  </si>
  <si>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</si>
  <si>
    <t>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главы V Правил технической эксплуатации объектов теплоснабжения и теплопотребляющих установок, утвержденных приказом Минэнерго России от 14 мая 2025 г. № 511 (далее - Правила № 511) (подпункт 9.3.3 пункта 9 Правил)</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</si>
  <si>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 511 (подпункт 9.3.4 пункта 9 Правил)</t>
  </si>
  <si>
    <t>Утвержденные в соответствии с требованиями пунктов 35 и 38 Правил № 511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t>
  </si>
  <si>
    <t>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пунктами 70, 71 Правил № 511,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пунктом 238 Правил промышленной безопасности, в случае эксплуатации ОПО
(подпункт 9.3.6 пункта 9 Правил)</t>
  </si>
  <si>
    <t>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 511</t>
  </si>
  <si>
    <t>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пунктом 7 Правил № 511,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t>
  </si>
  <si>
    <t xml:space="preserve">Копии утвержденных в соответствии с пунктами 95, 97 Правил № 511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</si>
  <si>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Разработанные и утвержденные температурные графики, гидравлические режимы работы системы теплоснабжения на предстоящий отопительный период, разработанные в соответствии с абзацами первым - третьим пункта 125 Правил N 511, а также копии эксплуатационных инструкций по ведению и контролю режимов работы системы теплоснабжения
(подпункт 9.3.11 пункта 9 Правил)</t>
  </si>
  <si>
    <t>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32, 249, 250, абзацами первым и вторым пункта 251, пунктами 294,295 и 447 Правил № 511
(пункт 9.3.22 пункта 9 Правил)</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</si>
  <si>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пунктов 276, 279 Правил № 511, пункта 278 Правил промышленной безопасности
(подпункт 9.3.12 пункта 9 Правил)</t>
  </si>
  <si>
    <t>Разработанный в соответствии с подпунктом 5 пункта 6 Правил № 511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15 Правил № 511,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t>
  </si>
  <si>
    <t>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27 Правил № 511; о проверке плотности (герметичности), настройки и регулировки предохранительных клапанов
(подпункт 9.3.15 пункта 9 Правил)</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</si>
  <si>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165 Правил № 511
(подпункт 9.3.16 пункта 9 Правил)</t>
  </si>
  <si>
    <t>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пунктами 352, 355, 356 Правил № 511
(подпункт 9.3.18 пункта 9 Правил)</t>
  </si>
  <si>
    <t xml:space="preserve">Акты проведения гидравлических испытаний на прочность и плотность трубопроводов тепловых сетей в соответствии с пунктом 26 и абзацем восьмым пункта 333 Правил № 511
(подпункт 9.3.19 пункта 9 Правил)
</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</si>
  <si>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367 - 369 Правил № 511
(подпункт 9.3.20 пункта 9 Правил)</t>
  </si>
  <si>
    <t xml:space="preserve">Акты о проведении очистки и промывки тепловых сетей, тепловых пунктов, требования к которым установлены пунктами 335 - 337, абзацами шестым - восьмым пункта 404 и пунктом 412 Правил № 511
(подпункт 9.3.21 пункта 9 Правил)
</t>
  </si>
  <si>
    <t xml:space="preserve">Акт измерений удельного электрического сопротивления грунта и потенциалов блуждающих токов в соответствии с требованиями пункта 364 Правил № 511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</si>
  <si>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388 Правил № 511
(подпункт 9.3.24 Пункта 9 Правил)</t>
  </si>
  <si>
    <t>Утвержденный в соответствии с требованиями пункта 28 Правил № 511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</si>
  <si>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26, 32, 59, 60, 66, 117, абзацев первого - третьего пункта 125, абзаца первого пункта 155, пунктов 156, 157, 169, 170, абзаца первого пункта 201, пункта 202, абзаца четвертого пункта 225, пунктов 249, 250, абзацев первого и второго пункта 251, пунктов 264, 265, 306, 311, 312, 315 - 319, абзаца восьмого пункта 333, пунктов 348 - 350, 352, 355, 356, 359, 375, абзацев четвертого и пятого пункта 378, пункта 388, абзацев второго - четвертого, шестого - восьмого и десятого пункта 404, пунктов 408, 412 Правил № 511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</si>
  <si>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26, 32, 59, 60, 66, 117, абзацев первого - третьего пункта 125, абзаца первого пункта 155, пунктов 156, 157, 169, 170, абзаца первого пункта 201, пункта 202, абзаца четвертого пункта 225, пунктов 249, 250, абзацев первого и второго пункта 251, пунктов 264, 265, 306, 311, 312, 315 - 319, абзаца восьмого пункта 333, пунктов 348 - 350, 352, 355, 356, 359, 375, абзацев четвертого и пятого пункта 378, пункта 388, абзацев второго - четвертого, шестого - восьмого и десятого пункта 404, пунктов 408, 412 Правил № 511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</si>
  <si>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r>
      <t>К</t>
    </r>
    <r>
      <rPr>
        <vertAlign val="subscript"/>
        <sz val="12"/>
        <color theme="1"/>
        <rFont val="Times New Roman"/>
        <family val="1"/>
        <charset val="204"/>
      </rPr>
      <t>инвент</t>
    </r>
  </si>
  <si>
    <r>
      <t>К</t>
    </r>
    <r>
      <rPr>
        <vertAlign val="subscript"/>
        <sz val="12"/>
        <color theme="1"/>
        <rFont val="Times New Roman"/>
        <family val="1"/>
        <charset val="204"/>
      </rPr>
      <t>перечня</t>
    </r>
  </si>
  <si>
    <t>Количество запасов материалов, запорной арматуры, запасных частей, средств механизации для выполнения срочных внеплановых (аварийных) ремонтных работ согласно последней инвентаризации</t>
  </si>
  <si>
    <t>Количество запасов материалов, запорной арматуры, запасных частей, средств механизации для выполнения срочных внеплановых (аварийных) ремонтных работ согласно перечню</t>
  </si>
  <si>
    <r>
      <t>Расчет осуществляется автоматически по формуле:
К</t>
    </r>
    <r>
      <rPr>
        <sz val="8"/>
        <color theme="1"/>
        <rFont val="Times New Roman"/>
        <family val="1"/>
        <charset val="204"/>
      </rPr>
      <t>матер</t>
    </r>
    <r>
      <rPr>
        <sz val="12"/>
        <color theme="1"/>
        <rFont val="Times New Roman"/>
        <family val="1"/>
        <charset val="204"/>
      </rPr>
      <t>=К</t>
    </r>
    <r>
      <rPr>
        <vertAlign val="subscript"/>
        <sz val="12"/>
        <color theme="1"/>
        <rFont val="Times New Roman"/>
        <family val="1"/>
        <charset val="204"/>
      </rPr>
      <t>инвент</t>
    </r>
    <r>
      <rPr>
        <sz val="12"/>
        <color theme="1"/>
        <rFont val="Times New Roman"/>
        <family val="1"/>
        <charset val="204"/>
      </rPr>
      <t>/К</t>
    </r>
    <r>
      <rPr>
        <vertAlign val="subscript"/>
        <sz val="12"/>
        <color theme="1"/>
        <rFont val="Times New Roman"/>
        <family val="1"/>
        <charset val="204"/>
      </rPr>
      <t>перечня</t>
    </r>
  </si>
  <si>
    <t>1.5.9.2</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</si>
</sst>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04"/>
      <scheme val="minor"/>
    </font>
    <font>
      <b/>
      <sz val="14"/>
      <color theme="1"/>
      <name val="Times New Roman"/>
      <family val="1"/>
      <charset val="204"/>
    </font>
    <font>
      <i/>
      <sz val="12"/>
      <color theme="1"/>
      <name val="Times New Roman"/>
      <family val="1"/>
      <charset val="204"/>
    </font>
    <font>
      <b/>
      <sz val="12"/>
      <color theme="1"/>
      <name val="Times New Roman"/>
      <family val="1"/>
      <charset val="204"/>
    </font>
    <font>
      <sz val="12"/>
      <color theme="1"/>
      <name val="Times New Roman"/>
      <family val="1"/>
      <charset val="204"/>
    </font>
    <font>
      <sz val="8"/>
      <color theme="1"/>
      <name val="Times New Roman"/>
      <family val="1"/>
      <charset val="204"/>
    </font>
    <font>
      <sz val="12"/>
      <name val="Times New Roman"/>
      <family val="1"/>
      <charset val="204"/>
    </font>
    <font>
      <b/>
      <sz val="8"/>
      <color theme="1"/>
      <name val="Times New Roman"/>
      <family val="1"/>
      <charset val="204"/>
    </font>
    <font>
      <sz val="12"/>
      <color rgb="FF000000"/>
      <name val="Times New Roman"/>
      <family val="1"/>
      <charset val="204"/>
    </font>
    <font>
      <vertAlign val="subscript"/>
      <sz val="12"/>
      <color theme="1"/>
      <name val="Times New Roman"/>
      <family val="1"/>
      <charset val="204"/>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lightUp"/>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1">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Fill="1" applyBorder="1" applyAlignment="1">
      <alignment horizontal="center" wrapText="1"/>
    </xf>
    <xf numFmtId="0" fontId="3" fillId="0" borderId="1" xfId="0" applyFont="1" applyFill="1" applyBorder="1" applyAlignment="1">
      <alignment horizontal="center" wrapText="1"/>
    </xf>
    <xf numFmtId="0" fontId="4" fillId="0" borderId="1" xfId="0" applyFont="1" applyFill="1" applyBorder="1" applyAlignment="1">
      <alignment horizontal="left" vertical="top" wrapText="1"/>
    </xf>
    <xf numFmtId="49" fontId="4" fillId="0" borderId="1" xfId="0" applyNumberFormat="1" applyFont="1" applyBorder="1" applyAlignment="1">
      <alignment horizontal="left" vertical="top"/>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49" fontId="4" fillId="0" borderId="1" xfId="0" applyNumberFormat="1" applyFont="1" applyBorder="1" applyAlignment="1">
      <alignment vertical="top" wrapText="1"/>
    </xf>
    <xf numFmtId="49" fontId="4"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xf>
    <xf numFmtId="0" fontId="0" fillId="0" borderId="0" xfId="0" applyFill="1"/>
    <xf numFmtId="0" fontId="8" fillId="0" borderId="1" xfId="0" applyFont="1" applyBorder="1" applyAlignment="1">
      <alignment horizontal="left" vertical="top" wrapText="1"/>
    </xf>
    <xf numFmtId="49" fontId="4" fillId="0" borderId="0" xfId="0" applyNumberFormat="1" applyFont="1"/>
    <xf numFmtId="0" fontId="4" fillId="0" borderId="0" xfId="0" applyFont="1"/>
    <xf numFmtId="0" fontId="4" fillId="0" borderId="0" xfId="0" applyFont="1" applyAlignment="1">
      <alignment horizontal="left" vertical="top" wrapText="1"/>
    </xf>
    <xf numFmtId="0" fontId="4" fillId="0" borderId="1" xfId="0" applyFont="1" applyFill="1" applyBorder="1" applyAlignment="1" applyProtection="1">
      <alignment horizontal="left" vertical="top"/>
      <protection locked="0"/>
    </xf>
    <xf numFmtId="1" fontId="4" fillId="0" borderId="1" xfId="0" applyNumberFormat="1" applyFont="1" applyFill="1" applyBorder="1" applyAlignment="1" applyProtection="1">
      <alignment horizontal="left" vertical="top"/>
      <protection locked="0"/>
    </xf>
    <xf numFmtId="0" fontId="4" fillId="0" borderId="1" xfId="0" applyFont="1" applyFill="1" applyBorder="1" applyAlignment="1" applyProtection="1">
      <alignment horizontal="left" vertical="top" wrapText="1"/>
      <protection locked="0"/>
    </xf>
    <xf numFmtId="0" fontId="4" fillId="5" borderId="1" xfId="0" applyNumberFormat="1" applyFont="1" applyFill="1" applyBorder="1" applyAlignment="1" applyProtection="1">
      <alignment horizontal="left" vertical="top" wrapText="1"/>
    </xf>
    <xf numFmtId="0" fontId="4" fillId="5" borderId="1" xfId="0" applyFont="1" applyFill="1" applyBorder="1" applyAlignment="1">
      <alignment horizontal="left" vertical="top"/>
    </xf>
    <xf numFmtId="0" fontId="4" fillId="2" borderId="1" xfId="0" applyNumberFormat="1" applyFont="1" applyFill="1" applyBorder="1" applyAlignment="1" applyProtection="1">
      <alignment horizontal="center" vertical="top" wrapText="1"/>
    </xf>
    <xf numFmtId="0" fontId="4" fillId="2" borderId="1" xfId="0" applyFont="1" applyFill="1" applyBorder="1" applyAlignment="1">
      <alignment horizontal="center" vertical="top"/>
    </xf>
    <xf numFmtId="0" fontId="4" fillId="3" borderId="1" xfId="0" applyFont="1" applyFill="1" applyBorder="1" applyAlignment="1" applyProtection="1">
      <alignment horizontal="center" vertical="top"/>
      <protection locked="0"/>
    </xf>
    <xf numFmtId="0" fontId="4" fillId="2" borderId="1" xfId="0" applyFont="1" applyFill="1" applyBorder="1" applyAlignment="1" applyProtection="1">
      <alignment horizontal="center" vertical="top"/>
    </xf>
    <xf numFmtId="1" fontId="4" fillId="3" borderId="1" xfId="0" applyNumberFormat="1" applyFont="1" applyFill="1" applyBorder="1" applyAlignment="1" applyProtection="1">
      <alignment horizontal="center" vertical="top"/>
      <protection locked="0"/>
    </xf>
    <xf numFmtId="1" fontId="4" fillId="4" borderId="1" xfId="0" applyNumberFormat="1" applyFont="1" applyFill="1" applyBorder="1" applyAlignment="1" applyProtection="1">
      <alignment horizontal="center" vertical="top"/>
      <protection locked="0"/>
    </xf>
    <xf numFmtId="0" fontId="4" fillId="2" borderId="1" xfId="0" applyFont="1" applyFill="1" applyBorder="1" applyAlignment="1">
      <alignment horizontal="center" vertical="top" wrapText="1"/>
    </xf>
    <xf numFmtId="0" fontId="4" fillId="3" borderId="1" xfId="0"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top" wrapText="1"/>
    </xf>
    <xf numFmtId="0" fontId="4" fillId="0" borderId="1" xfId="0" applyFont="1" applyBorder="1" applyAlignment="1">
      <alignment horizontal="center" vertical="top" wrapText="1"/>
    </xf>
    <xf numFmtId="0" fontId="6" fillId="0" borderId="1" xfId="0" applyFont="1" applyBorder="1" applyAlignment="1">
      <alignment horizontal="center" vertical="top" wrapText="1"/>
    </xf>
    <xf numFmtId="0" fontId="4" fillId="0" borderId="1" xfId="0" applyFont="1" applyBorder="1" applyAlignment="1">
      <alignment horizontal="center" vertical="top"/>
    </xf>
    <xf numFmtId="0" fontId="4" fillId="0" borderId="1" xfId="0" applyFont="1" applyFill="1" applyBorder="1" applyAlignment="1">
      <alignment horizontal="center" vertical="top" wrapText="1"/>
    </xf>
    <xf numFmtId="0" fontId="4" fillId="0" borderId="1"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49" fontId="1" fillId="0" borderId="0"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Border="1" applyAlignment="1">
      <alignment horizontal="right" vertical="top" wrapText="1"/>
    </xf>
    <xf numFmtId="0" fontId="2" fillId="0" borderId="0" xfId="0" applyFont="1" applyBorder="1" applyAlignment="1">
      <alignment horizontal="left" vertical="center" wrapText="1"/>
    </xf>
    <xf numFmtId="0" fontId="1" fillId="0" borderId="0" xfId="0" applyFont="1" applyBorder="1" applyAlignment="1">
      <alignment horizontal="left" vertical="center"/>
    </xf>
    <xf numFmtId="0" fontId="3" fillId="0" borderId="1" xfId="0" applyFont="1" applyFill="1" applyBorder="1" applyAlignment="1">
      <alignment horizontal="right" vertical="top" wrapText="1"/>
    </xf>
    <xf numFmtId="49" fontId="4" fillId="0" borderId="1" xfId="0" applyNumberFormat="1"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abSelected="1" view="pageBreakPreview" topLeftCell="A10" zoomScale="60" zoomScaleNormal="80" workbookViewId="0">
      <selection activeCell="B16" sqref="B16"/>
    </sheetView>
  </sheetViews>
  <sheetFormatPr defaultRowHeight="15.75" x14ac:dyDescent="0.25"/>
  <cols>
    <col min="1" max="1" width="8.5703125" style="16" customWidth="1"/>
    <col min="2" max="2" width="53.42578125" style="17" customWidth="1"/>
    <col min="3" max="3" width="55.28515625" style="17" customWidth="1"/>
    <col min="4" max="4" width="32.140625" style="17" customWidth="1"/>
    <col min="5" max="5" width="13.5703125" style="17" customWidth="1"/>
    <col min="6" max="6" width="17.42578125" style="17" customWidth="1"/>
    <col min="7" max="7" width="22.42578125" style="17" customWidth="1"/>
    <col min="8" max="8" width="39.28515625" style="17" customWidth="1"/>
    <col min="9" max="9" width="24.140625" style="17" customWidth="1"/>
    <col min="10" max="10" width="56" style="18" customWidth="1"/>
    <col min="11" max="11" width="9.140625" customWidth="1"/>
  </cols>
  <sheetData>
    <row r="1" spans="1:10" ht="63" customHeight="1" x14ac:dyDescent="0.25">
      <c r="A1" s="44" t="s">
        <v>198</v>
      </c>
      <c r="B1" s="44"/>
      <c r="C1" s="44"/>
      <c r="D1" s="44"/>
      <c r="E1" s="44"/>
      <c r="F1" s="44"/>
      <c r="G1" s="44"/>
      <c r="H1" s="44"/>
      <c r="I1" s="44"/>
      <c r="J1" s="44"/>
    </row>
    <row r="2" spans="1:10" ht="48.75" customHeight="1" x14ac:dyDescent="0.25">
      <c r="A2" s="47" t="s">
        <v>199</v>
      </c>
      <c r="B2" s="48"/>
      <c r="C2" s="48"/>
      <c r="D2" s="48"/>
      <c r="E2" s="48"/>
      <c r="F2" s="48"/>
      <c r="G2" s="48"/>
      <c r="H2" s="48"/>
      <c r="I2" s="48"/>
      <c r="J2" s="48"/>
    </row>
    <row r="3" spans="1:10" ht="94.5" x14ac:dyDescent="0.25">
      <c r="A3" s="1" t="s">
        <v>0</v>
      </c>
      <c r="B3" s="2" t="s">
        <v>1</v>
      </c>
      <c r="C3" s="2" t="s">
        <v>2</v>
      </c>
      <c r="D3" s="2" t="s">
        <v>3</v>
      </c>
      <c r="E3" s="2" t="s">
        <v>4</v>
      </c>
      <c r="F3" s="2" t="s">
        <v>5</v>
      </c>
      <c r="G3" s="2" t="s">
        <v>6</v>
      </c>
      <c r="H3" s="2" t="s">
        <v>195</v>
      </c>
      <c r="I3" s="2" t="s">
        <v>196</v>
      </c>
      <c r="J3" s="2" t="s">
        <v>7</v>
      </c>
    </row>
    <row r="4" spans="1:10" ht="33.75" customHeight="1" x14ac:dyDescent="0.25">
      <c r="A4" s="3"/>
      <c r="B4" s="4"/>
      <c r="C4" s="4"/>
      <c r="D4" s="49" t="s">
        <v>8</v>
      </c>
      <c r="E4" s="49"/>
      <c r="F4" s="49"/>
      <c r="G4" s="24">
        <f>E5*G5+E10*G10</f>
        <v>1</v>
      </c>
      <c r="H4" s="22"/>
      <c r="I4" s="22"/>
      <c r="J4" s="5" t="s">
        <v>9</v>
      </c>
    </row>
    <row r="5" spans="1:10" ht="131.25" customHeight="1" x14ac:dyDescent="0.25">
      <c r="A5" s="6">
        <v>1</v>
      </c>
      <c r="B5" s="7" t="s">
        <v>10</v>
      </c>
      <c r="C5" s="7" t="s">
        <v>11</v>
      </c>
      <c r="D5" s="7" t="s">
        <v>12</v>
      </c>
      <c r="E5" s="33">
        <v>0.65</v>
      </c>
      <c r="F5" s="33" t="s">
        <v>13</v>
      </c>
      <c r="G5" s="25">
        <f>E6*G6+E7*G7+E8*G8</f>
        <v>1</v>
      </c>
      <c r="H5" s="23"/>
      <c r="I5" s="23"/>
      <c r="J5" s="7" t="s">
        <v>14</v>
      </c>
    </row>
    <row r="6" spans="1:10" ht="115.5" customHeight="1" x14ac:dyDescent="0.25">
      <c r="A6" s="8" t="s">
        <v>15</v>
      </c>
      <c r="B6" s="7" t="s">
        <v>16</v>
      </c>
      <c r="C6" s="7" t="s">
        <v>17</v>
      </c>
      <c r="D6" s="7" t="s">
        <v>18</v>
      </c>
      <c r="E6" s="33">
        <v>0.4</v>
      </c>
      <c r="F6" s="33" t="s">
        <v>19</v>
      </c>
      <c r="G6" s="26">
        <v>1</v>
      </c>
      <c r="H6" s="19"/>
      <c r="I6" s="19"/>
      <c r="J6" s="7" t="s">
        <v>20</v>
      </c>
    </row>
    <row r="7" spans="1:10" ht="82.5" customHeight="1" x14ac:dyDescent="0.25">
      <c r="A7" s="8" t="s">
        <v>21</v>
      </c>
      <c r="B7" s="7" t="s">
        <v>22</v>
      </c>
      <c r="C7" s="7" t="s">
        <v>23</v>
      </c>
      <c r="D7" s="7" t="s">
        <v>24</v>
      </c>
      <c r="E7" s="33">
        <v>0.3</v>
      </c>
      <c r="F7" s="33" t="s">
        <v>25</v>
      </c>
      <c r="G7" s="26">
        <v>1</v>
      </c>
      <c r="H7" s="19"/>
      <c r="I7" s="19"/>
      <c r="J7" s="7" t="s">
        <v>26</v>
      </c>
    </row>
    <row r="8" spans="1:10" ht="48.75" customHeight="1" x14ac:dyDescent="0.25">
      <c r="A8" s="50" t="s">
        <v>27</v>
      </c>
      <c r="B8" s="37" t="s">
        <v>28</v>
      </c>
      <c r="C8" s="37" t="s">
        <v>29</v>
      </c>
      <c r="D8" s="10" t="s">
        <v>30</v>
      </c>
      <c r="E8" s="33">
        <v>0.3</v>
      </c>
      <c r="F8" s="33" t="s">
        <v>31</v>
      </c>
      <c r="G8" s="27">
        <f>IF(G9=0,G16,1)</f>
        <v>1</v>
      </c>
      <c r="H8" s="23"/>
      <c r="I8" s="23"/>
      <c r="J8" s="7" t="s">
        <v>32</v>
      </c>
    </row>
    <row r="9" spans="1:10" ht="300" customHeight="1" x14ac:dyDescent="0.25">
      <c r="A9" s="50"/>
      <c r="B9" s="37"/>
      <c r="C9" s="37"/>
      <c r="D9" s="10" t="s">
        <v>33</v>
      </c>
      <c r="E9" s="33" t="s">
        <v>34</v>
      </c>
      <c r="F9" s="33" t="s">
        <v>34</v>
      </c>
      <c r="G9" s="26">
        <v>1</v>
      </c>
      <c r="H9" s="19"/>
      <c r="I9" s="19"/>
      <c r="J9" s="7" t="s">
        <v>35</v>
      </c>
    </row>
    <row r="10" spans="1:10" ht="36.75" customHeight="1" collapsed="1" x14ac:dyDescent="0.25">
      <c r="A10" s="7">
        <v>2</v>
      </c>
      <c r="B10" s="37" t="s">
        <v>36</v>
      </c>
      <c r="C10" s="37" t="s">
        <v>37</v>
      </c>
      <c r="D10" s="37" t="s">
        <v>38</v>
      </c>
      <c r="E10" s="34">
        <v>0.35</v>
      </c>
      <c r="F10" s="33" t="s">
        <v>39</v>
      </c>
      <c r="G10" s="25">
        <f>(G12/G13)*G11</f>
        <v>1</v>
      </c>
      <c r="H10" s="23"/>
      <c r="I10" s="23"/>
      <c r="J10" s="7" t="s">
        <v>40</v>
      </c>
    </row>
    <row r="11" spans="1:10" ht="78.75" customHeight="1" x14ac:dyDescent="0.25">
      <c r="A11" s="8" t="s">
        <v>41</v>
      </c>
      <c r="B11" s="37"/>
      <c r="C11" s="37"/>
      <c r="D11" s="37"/>
      <c r="E11" s="33" t="s">
        <v>34</v>
      </c>
      <c r="F11" s="33" t="s">
        <v>42</v>
      </c>
      <c r="G11" s="28">
        <v>1</v>
      </c>
      <c r="H11" s="20"/>
      <c r="I11" s="20"/>
      <c r="J11" s="7" t="s">
        <v>43</v>
      </c>
    </row>
    <row r="12" spans="1:10" ht="94.5" customHeight="1" x14ac:dyDescent="0.25">
      <c r="A12" s="8" t="s">
        <v>44</v>
      </c>
      <c r="B12" s="37"/>
      <c r="C12" s="37"/>
      <c r="D12" s="37"/>
      <c r="E12" s="33" t="s">
        <v>34</v>
      </c>
      <c r="F12" s="33" t="s">
        <v>45</v>
      </c>
      <c r="G12" s="29">
        <v>1</v>
      </c>
      <c r="H12" s="20"/>
      <c r="I12" s="20"/>
      <c r="J12" s="7" t="s">
        <v>46</v>
      </c>
    </row>
    <row r="13" spans="1:10" ht="95.25" customHeight="1" x14ac:dyDescent="0.25">
      <c r="A13" s="8" t="s">
        <v>47</v>
      </c>
      <c r="B13" s="37"/>
      <c r="C13" s="37"/>
      <c r="D13" s="37"/>
      <c r="E13" s="35" t="s">
        <v>34</v>
      </c>
      <c r="F13" s="33" t="s">
        <v>48</v>
      </c>
      <c r="G13" s="29">
        <v>1</v>
      </c>
      <c r="H13" s="20"/>
      <c r="I13" s="20"/>
      <c r="J13" s="7" t="s">
        <v>49</v>
      </c>
    </row>
    <row r="14" spans="1:10" ht="18.75" collapsed="1" x14ac:dyDescent="0.25">
      <c r="A14" s="45" t="s">
        <v>197</v>
      </c>
      <c r="B14" s="45"/>
      <c r="C14" s="45"/>
      <c r="D14" s="45"/>
      <c r="E14" s="45"/>
      <c r="F14" s="45"/>
      <c r="G14" s="45"/>
      <c r="H14" s="45"/>
      <c r="I14" s="45"/>
      <c r="J14" s="45"/>
    </row>
    <row r="15" spans="1:10" ht="94.5" x14ac:dyDescent="0.25">
      <c r="A15" s="1" t="s">
        <v>0</v>
      </c>
      <c r="B15" s="2" t="s">
        <v>1</v>
      </c>
      <c r="C15" s="2" t="s">
        <v>2</v>
      </c>
      <c r="D15" s="2" t="s">
        <v>3</v>
      </c>
      <c r="E15" s="2" t="s">
        <v>4</v>
      </c>
      <c r="F15" s="2" t="s">
        <v>5</v>
      </c>
      <c r="G15" s="2" t="s">
        <v>6</v>
      </c>
      <c r="H15" s="2" t="s">
        <v>195</v>
      </c>
      <c r="I15" s="2" t="s">
        <v>196</v>
      </c>
      <c r="J15" s="2" t="s">
        <v>50</v>
      </c>
    </row>
    <row r="16" spans="1:10" ht="84.75" customHeight="1" x14ac:dyDescent="0.25">
      <c r="A16" s="1"/>
      <c r="B16" s="2"/>
      <c r="C16" s="2"/>
      <c r="D16" s="46" t="s">
        <v>51</v>
      </c>
      <c r="E16" s="46"/>
      <c r="F16" s="46"/>
      <c r="G16" s="30">
        <f>E17*G17+E54*G54</f>
        <v>1</v>
      </c>
      <c r="H16" s="23"/>
      <c r="I16" s="23"/>
      <c r="J16" s="7" t="s">
        <v>52</v>
      </c>
    </row>
    <row r="17" spans="1:10" ht="127.5" customHeight="1" x14ac:dyDescent="0.25">
      <c r="A17" s="8" t="s">
        <v>53</v>
      </c>
      <c r="B17" s="7" t="s">
        <v>54</v>
      </c>
      <c r="C17" s="7" t="s">
        <v>11</v>
      </c>
      <c r="D17" s="7" t="s">
        <v>55</v>
      </c>
      <c r="E17" s="33">
        <v>0.9</v>
      </c>
      <c r="F17" s="33" t="s">
        <v>13</v>
      </c>
      <c r="G17" s="30">
        <f>E18*G18+E34*G34+E37*G37+E38*G38+E39*G39</f>
        <v>1</v>
      </c>
      <c r="H17" s="23"/>
      <c r="I17" s="23"/>
      <c r="J17" s="7" t="s">
        <v>56</v>
      </c>
    </row>
    <row r="18" spans="1:10" ht="79.5" customHeight="1" x14ac:dyDescent="0.25">
      <c r="A18" s="8" t="s">
        <v>15</v>
      </c>
      <c r="B18" s="37" t="s">
        <v>57</v>
      </c>
      <c r="C18" s="7" t="s">
        <v>58</v>
      </c>
      <c r="D18" s="7" t="s">
        <v>59</v>
      </c>
      <c r="E18" s="33">
        <v>0.05</v>
      </c>
      <c r="F18" s="33" t="s">
        <v>60</v>
      </c>
      <c r="G18" s="30">
        <f>E19*G19+E20*G20+E21*G21+E24*G24+E25*G25+E28*G28+E29*G29+E32*G32+E33*G33</f>
        <v>1</v>
      </c>
      <c r="H18" s="23"/>
      <c r="I18" s="23"/>
      <c r="J18" s="7" t="s">
        <v>61</v>
      </c>
    </row>
    <row r="19" spans="1:10" ht="126" customHeight="1" x14ac:dyDescent="0.25">
      <c r="A19" s="6" t="s">
        <v>62</v>
      </c>
      <c r="B19" s="37"/>
      <c r="C19" s="7" t="s">
        <v>63</v>
      </c>
      <c r="D19" s="7" t="s">
        <v>64</v>
      </c>
      <c r="E19" s="33">
        <v>0.1</v>
      </c>
      <c r="F19" s="33" t="s">
        <v>65</v>
      </c>
      <c r="G19" s="31">
        <v>1</v>
      </c>
      <c r="H19" s="21"/>
      <c r="I19" s="21"/>
      <c r="J19" s="7" t="s">
        <v>20</v>
      </c>
    </row>
    <row r="20" spans="1:10" ht="147.75" customHeight="1" x14ac:dyDescent="0.25">
      <c r="A20" s="6" t="s">
        <v>66</v>
      </c>
      <c r="B20" s="37"/>
      <c r="C20" s="7" t="s">
        <v>200</v>
      </c>
      <c r="D20" s="7" t="s">
        <v>67</v>
      </c>
      <c r="E20" s="33">
        <v>0.1</v>
      </c>
      <c r="F20" s="33" t="s">
        <v>68</v>
      </c>
      <c r="G20" s="31">
        <v>1</v>
      </c>
      <c r="H20" s="21"/>
      <c r="I20" s="21"/>
      <c r="J20" s="7" t="s">
        <v>20</v>
      </c>
    </row>
    <row r="21" spans="1:10" ht="195.75" customHeight="1" x14ac:dyDescent="0.25">
      <c r="A21" s="6" t="s">
        <v>69</v>
      </c>
      <c r="B21" s="37"/>
      <c r="C21" s="37" t="s">
        <v>201</v>
      </c>
      <c r="D21" s="7" t="s">
        <v>70</v>
      </c>
      <c r="E21" s="33">
        <v>0.1</v>
      </c>
      <c r="F21" s="33" t="s">
        <v>71</v>
      </c>
      <c r="G21" s="30">
        <f>IF(OR(G22=0,G23=0),0,E22*G22+E23*G23)</f>
        <v>1</v>
      </c>
      <c r="H21" s="23"/>
      <c r="I21" s="23"/>
      <c r="J21" s="5" t="s">
        <v>72</v>
      </c>
    </row>
    <row r="22" spans="1:10" ht="96" customHeight="1" x14ac:dyDescent="0.25">
      <c r="A22" s="6" t="s">
        <v>73</v>
      </c>
      <c r="B22" s="37"/>
      <c r="C22" s="37"/>
      <c r="D22" s="7" t="s">
        <v>74</v>
      </c>
      <c r="E22" s="33">
        <v>0.5</v>
      </c>
      <c r="F22" s="33" t="s">
        <v>75</v>
      </c>
      <c r="G22" s="31">
        <v>1</v>
      </c>
      <c r="H22" s="21"/>
      <c r="I22" s="21"/>
      <c r="J22" s="5" t="s">
        <v>76</v>
      </c>
    </row>
    <row r="23" spans="1:10" ht="402.75" customHeight="1" x14ac:dyDescent="0.25">
      <c r="A23" s="6" t="s">
        <v>77</v>
      </c>
      <c r="B23" s="37"/>
      <c r="C23" s="37"/>
      <c r="D23" s="7" t="s">
        <v>78</v>
      </c>
      <c r="E23" s="33">
        <v>0.5</v>
      </c>
      <c r="F23" s="33" t="s">
        <v>79</v>
      </c>
      <c r="G23" s="31">
        <v>1</v>
      </c>
      <c r="H23" s="21"/>
      <c r="I23" s="21"/>
      <c r="J23" s="5" t="s">
        <v>80</v>
      </c>
    </row>
    <row r="24" spans="1:10" ht="132.75" customHeight="1" x14ac:dyDescent="0.25">
      <c r="A24" s="6" t="s">
        <v>81</v>
      </c>
      <c r="B24" s="37"/>
      <c r="C24" s="7" t="s">
        <v>202</v>
      </c>
      <c r="D24" s="7" t="s">
        <v>82</v>
      </c>
      <c r="E24" s="33">
        <v>0.1</v>
      </c>
      <c r="F24" s="35" t="s">
        <v>83</v>
      </c>
      <c r="G24" s="31">
        <v>1</v>
      </c>
      <c r="H24" s="21"/>
      <c r="I24" s="21"/>
      <c r="J24" s="7" t="s">
        <v>84</v>
      </c>
    </row>
    <row r="25" spans="1:10" ht="208.5" customHeight="1" x14ac:dyDescent="0.25">
      <c r="A25" s="6" t="s">
        <v>85</v>
      </c>
      <c r="B25" s="37"/>
      <c r="C25" s="37" t="s">
        <v>203</v>
      </c>
      <c r="D25" s="7" t="s">
        <v>86</v>
      </c>
      <c r="E25" s="33">
        <v>0.1</v>
      </c>
      <c r="F25" s="33" t="s">
        <v>87</v>
      </c>
      <c r="G25" s="32">
        <f>IF(OR(G26=0,G27=0),0,E26*G26+E27*G27)</f>
        <v>1</v>
      </c>
      <c r="H25" s="23"/>
      <c r="I25" s="23"/>
      <c r="J25" s="7" t="s">
        <v>88</v>
      </c>
    </row>
    <row r="26" spans="1:10" ht="402" customHeight="1" x14ac:dyDescent="0.25">
      <c r="A26" s="6" t="s">
        <v>89</v>
      </c>
      <c r="B26" s="37"/>
      <c r="C26" s="37"/>
      <c r="D26" s="7" t="s">
        <v>204</v>
      </c>
      <c r="E26" s="33">
        <v>0.5</v>
      </c>
      <c r="F26" s="33" t="s">
        <v>90</v>
      </c>
      <c r="G26" s="31">
        <v>1</v>
      </c>
      <c r="H26" s="21"/>
      <c r="I26" s="21"/>
      <c r="J26" s="7" t="s">
        <v>91</v>
      </c>
    </row>
    <row r="27" spans="1:10" ht="183.75" customHeight="1" x14ac:dyDescent="0.25">
      <c r="A27" s="6" t="s">
        <v>92</v>
      </c>
      <c r="B27" s="37"/>
      <c r="C27" s="37"/>
      <c r="D27" s="7" t="s">
        <v>93</v>
      </c>
      <c r="E27" s="33">
        <v>0.5</v>
      </c>
      <c r="F27" s="33" t="s">
        <v>94</v>
      </c>
      <c r="G27" s="31">
        <v>1</v>
      </c>
      <c r="H27" s="21"/>
      <c r="I27" s="21"/>
      <c r="J27" s="7" t="s">
        <v>76</v>
      </c>
    </row>
    <row r="28" spans="1:10" ht="126.75" customHeight="1" x14ac:dyDescent="0.25">
      <c r="A28" s="6" t="s">
        <v>95</v>
      </c>
      <c r="B28" s="37"/>
      <c r="C28" s="7" t="s">
        <v>96</v>
      </c>
      <c r="D28" s="7" t="s">
        <v>97</v>
      </c>
      <c r="E28" s="33">
        <v>0.1</v>
      </c>
      <c r="F28" s="33" t="s">
        <v>98</v>
      </c>
      <c r="G28" s="31">
        <v>1</v>
      </c>
      <c r="H28" s="21"/>
      <c r="I28" s="21"/>
      <c r="J28" s="7" t="s">
        <v>99</v>
      </c>
    </row>
    <row r="29" spans="1:10" ht="208.5" customHeight="1" x14ac:dyDescent="0.25">
      <c r="A29" s="6" t="s">
        <v>100</v>
      </c>
      <c r="B29" s="37"/>
      <c r="C29" s="37" t="s">
        <v>205</v>
      </c>
      <c r="D29" s="7" t="s">
        <v>101</v>
      </c>
      <c r="E29" s="33">
        <v>0.1</v>
      </c>
      <c r="F29" s="33" t="s">
        <v>102</v>
      </c>
      <c r="G29" s="30">
        <f>IF(OR(G30=0,G31=0),0,E30*G30+E31*G31)</f>
        <v>1</v>
      </c>
      <c r="H29" s="23"/>
      <c r="I29" s="23"/>
      <c r="J29" s="7" t="s">
        <v>103</v>
      </c>
    </row>
    <row r="30" spans="1:10" ht="333.75" customHeight="1" x14ac:dyDescent="0.25">
      <c r="A30" s="6" t="s">
        <v>104</v>
      </c>
      <c r="B30" s="37"/>
      <c r="C30" s="37"/>
      <c r="D30" s="7" t="s">
        <v>105</v>
      </c>
      <c r="E30" s="33">
        <v>0.5</v>
      </c>
      <c r="F30" s="33" t="s">
        <v>106</v>
      </c>
      <c r="G30" s="31">
        <v>1</v>
      </c>
      <c r="H30" s="21"/>
      <c r="I30" s="21"/>
      <c r="J30" s="7" t="s">
        <v>107</v>
      </c>
    </row>
    <row r="31" spans="1:10" ht="175.5" customHeight="1" x14ac:dyDescent="0.25">
      <c r="A31" s="6" t="s">
        <v>108</v>
      </c>
      <c r="B31" s="37"/>
      <c r="C31" s="37"/>
      <c r="D31" s="7" t="s">
        <v>109</v>
      </c>
      <c r="E31" s="33">
        <v>0.5</v>
      </c>
      <c r="F31" s="33" t="s">
        <v>110</v>
      </c>
      <c r="G31" s="31">
        <v>1</v>
      </c>
      <c r="H31" s="21"/>
      <c r="I31" s="21"/>
      <c r="J31" s="7" t="s">
        <v>111</v>
      </c>
    </row>
    <row r="32" spans="1:10" ht="146.25" customHeight="1" x14ac:dyDescent="0.25">
      <c r="A32" s="6" t="s">
        <v>112</v>
      </c>
      <c r="B32" s="37"/>
      <c r="C32" s="7" t="s">
        <v>113</v>
      </c>
      <c r="D32" s="7" t="s">
        <v>114</v>
      </c>
      <c r="E32" s="36">
        <v>0.15</v>
      </c>
      <c r="F32" s="36" t="s">
        <v>115</v>
      </c>
      <c r="G32" s="31">
        <v>1</v>
      </c>
      <c r="H32" s="21"/>
      <c r="I32" s="21"/>
      <c r="J32" s="7" t="s">
        <v>20</v>
      </c>
    </row>
    <row r="33" spans="1:10" ht="127.5" customHeight="1" x14ac:dyDescent="0.25">
      <c r="A33" s="6" t="s">
        <v>116</v>
      </c>
      <c r="B33" s="37"/>
      <c r="C33" s="7" t="s">
        <v>206</v>
      </c>
      <c r="D33" s="7" t="s">
        <v>117</v>
      </c>
      <c r="E33" s="36">
        <v>0.15</v>
      </c>
      <c r="F33" s="36" t="s">
        <v>118</v>
      </c>
      <c r="G33" s="31">
        <v>1</v>
      </c>
      <c r="H33" s="21"/>
      <c r="I33" s="21"/>
      <c r="J33" s="7" t="s">
        <v>26</v>
      </c>
    </row>
    <row r="34" spans="1:10" ht="64.5" customHeight="1" x14ac:dyDescent="0.25">
      <c r="A34" s="6" t="s">
        <v>21</v>
      </c>
      <c r="B34" s="37" t="s">
        <v>119</v>
      </c>
      <c r="C34" s="7" t="s">
        <v>120</v>
      </c>
      <c r="D34" s="7" t="s">
        <v>121</v>
      </c>
      <c r="E34" s="33">
        <v>0.01</v>
      </c>
      <c r="F34" s="33" t="s">
        <v>122</v>
      </c>
      <c r="G34" s="30">
        <f>E35*G35+E36*G36</f>
        <v>1</v>
      </c>
      <c r="H34" s="23"/>
      <c r="I34" s="23"/>
      <c r="J34" s="7" t="s">
        <v>123</v>
      </c>
    </row>
    <row r="35" spans="1:10" ht="126" x14ac:dyDescent="0.25">
      <c r="A35" s="11" t="s">
        <v>124</v>
      </c>
      <c r="B35" s="37"/>
      <c r="C35" s="7" t="s">
        <v>207</v>
      </c>
      <c r="D35" s="7" t="s">
        <v>125</v>
      </c>
      <c r="E35" s="33">
        <v>0.5</v>
      </c>
      <c r="F35" s="33" t="s">
        <v>126</v>
      </c>
      <c r="G35" s="31">
        <v>1</v>
      </c>
      <c r="H35" s="21"/>
      <c r="I35" s="21"/>
      <c r="J35" s="7" t="s">
        <v>20</v>
      </c>
    </row>
    <row r="36" spans="1:10" ht="110.25" x14ac:dyDescent="0.25">
      <c r="A36" s="11" t="s">
        <v>127</v>
      </c>
      <c r="B36" s="37"/>
      <c r="C36" s="7" t="s">
        <v>208</v>
      </c>
      <c r="D36" s="7" t="s">
        <v>128</v>
      </c>
      <c r="E36" s="33">
        <v>0.5</v>
      </c>
      <c r="F36" s="33" t="s">
        <v>129</v>
      </c>
      <c r="G36" s="31">
        <v>1</v>
      </c>
      <c r="H36" s="21"/>
      <c r="I36" s="21"/>
      <c r="J36" s="7" t="s">
        <v>130</v>
      </c>
    </row>
    <row r="37" spans="1:10" ht="173.25" x14ac:dyDescent="0.25">
      <c r="A37" s="11" t="s">
        <v>27</v>
      </c>
      <c r="B37" s="7" t="s">
        <v>131</v>
      </c>
      <c r="C37" s="7" t="s">
        <v>209</v>
      </c>
      <c r="D37" s="7" t="s">
        <v>132</v>
      </c>
      <c r="E37" s="33">
        <v>0.04</v>
      </c>
      <c r="F37" s="33" t="s">
        <v>133</v>
      </c>
      <c r="G37" s="31">
        <v>1</v>
      </c>
      <c r="H37" s="21"/>
      <c r="I37" s="21"/>
      <c r="J37" s="7" t="s">
        <v>130</v>
      </c>
    </row>
    <row r="38" spans="1:10" ht="283.5" x14ac:dyDescent="0.25">
      <c r="A38" s="12" t="s">
        <v>134</v>
      </c>
      <c r="B38" s="5" t="s">
        <v>135</v>
      </c>
      <c r="C38" s="5" t="s">
        <v>210</v>
      </c>
      <c r="D38" s="5" t="s">
        <v>136</v>
      </c>
      <c r="E38" s="36">
        <v>0.3</v>
      </c>
      <c r="F38" s="36" t="s">
        <v>137</v>
      </c>
      <c r="G38" s="31">
        <v>1</v>
      </c>
      <c r="H38" s="21"/>
      <c r="I38" s="21"/>
      <c r="J38" s="7" t="s">
        <v>138</v>
      </c>
    </row>
    <row r="39" spans="1:10" ht="67.5" customHeight="1" x14ac:dyDescent="0.25">
      <c r="A39" s="6" t="s">
        <v>139</v>
      </c>
      <c r="B39" s="37" t="s">
        <v>140</v>
      </c>
      <c r="C39" s="7" t="s">
        <v>141</v>
      </c>
      <c r="D39" s="7" t="s">
        <v>142</v>
      </c>
      <c r="E39" s="36">
        <v>0.6</v>
      </c>
      <c r="F39" s="33" t="s">
        <v>143</v>
      </c>
      <c r="G39" s="30">
        <f>E40*G40+E43*G43+E44*G44+E45*G45+E46*G46+E47*G47+E48*G48+E49*G49+E50*G50+E53*G53</f>
        <v>1</v>
      </c>
      <c r="H39" s="23"/>
      <c r="I39" s="23"/>
      <c r="J39" s="7" t="s">
        <v>144</v>
      </c>
    </row>
    <row r="40" spans="1:10" ht="193.5" customHeight="1" x14ac:dyDescent="0.25">
      <c r="A40" s="6" t="s">
        <v>145</v>
      </c>
      <c r="B40" s="37"/>
      <c r="C40" s="37" t="s">
        <v>211</v>
      </c>
      <c r="D40" s="7" t="s">
        <v>146</v>
      </c>
      <c r="E40" s="33">
        <v>0.01</v>
      </c>
      <c r="F40" s="33" t="s">
        <v>147</v>
      </c>
      <c r="G40" s="32">
        <f>IF(OR(G41=0,G42=0),0,E41*G41+E42*G42)</f>
        <v>1</v>
      </c>
      <c r="H40" s="23"/>
      <c r="I40" s="23"/>
      <c r="J40" s="7" t="s">
        <v>148</v>
      </c>
    </row>
    <row r="41" spans="1:10" ht="349.5" customHeight="1" x14ac:dyDescent="0.25">
      <c r="A41" s="6" t="s">
        <v>149</v>
      </c>
      <c r="B41" s="37"/>
      <c r="C41" s="37"/>
      <c r="D41" s="7" t="s">
        <v>150</v>
      </c>
      <c r="E41" s="33">
        <v>0.5</v>
      </c>
      <c r="F41" s="33" t="s">
        <v>151</v>
      </c>
      <c r="G41" s="31">
        <v>1</v>
      </c>
      <c r="H41" s="21"/>
      <c r="I41" s="21"/>
      <c r="J41" s="7" t="s">
        <v>152</v>
      </c>
    </row>
    <row r="42" spans="1:10" ht="180" customHeight="1" x14ac:dyDescent="0.25">
      <c r="A42" s="6" t="s">
        <v>153</v>
      </c>
      <c r="B42" s="37"/>
      <c r="C42" s="37"/>
      <c r="D42" s="7" t="s">
        <v>154</v>
      </c>
      <c r="E42" s="33">
        <v>0.5</v>
      </c>
      <c r="F42" s="33" t="s">
        <v>155</v>
      </c>
      <c r="G42" s="31">
        <v>1</v>
      </c>
      <c r="H42" s="21"/>
      <c r="I42" s="21"/>
      <c r="J42" s="7" t="s">
        <v>76</v>
      </c>
    </row>
    <row r="43" spans="1:10" ht="174.75" customHeight="1" x14ac:dyDescent="0.25">
      <c r="A43" s="6" t="s">
        <v>156</v>
      </c>
      <c r="B43" s="37"/>
      <c r="C43" s="7" t="s">
        <v>212</v>
      </c>
      <c r="D43" s="7" t="s">
        <v>157</v>
      </c>
      <c r="E43" s="33">
        <v>0.05</v>
      </c>
      <c r="F43" s="33" t="s">
        <v>158</v>
      </c>
      <c r="G43" s="31">
        <v>1</v>
      </c>
      <c r="H43" s="21"/>
      <c r="I43" s="21"/>
      <c r="J43" s="7" t="s">
        <v>159</v>
      </c>
    </row>
    <row r="44" spans="1:10" ht="252.75" customHeight="1" x14ac:dyDescent="0.25">
      <c r="A44" s="6" t="s">
        <v>160</v>
      </c>
      <c r="B44" s="37"/>
      <c r="C44" s="7" t="s">
        <v>213</v>
      </c>
      <c r="D44" s="7" t="s">
        <v>161</v>
      </c>
      <c r="E44" s="33">
        <v>0.05</v>
      </c>
      <c r="F44" s="33" t="s">
        <v>162</v>
      </c>
      <c r="G44" s="31">
        <v>1</v>
      </c>
      <c r="H44" s="21"/>
      <c r="I44" s="21"/>
      <c r="J44" s="7" t="s">
        <v>163</v>
      </c>
    </row>
    <row r="45" spans="1:10" ht="159" customHeight="1" x14ac:dyDescent="0.25">
      <c r="A45" s="13" t="s">
        <v>164</v>
      </c>
      <c r="B45" s="37"/>
      <c r="C45" s="5" t="s">
        <v>214</v>
      </c>
      <c r="D45" s="5" t="s">
        <v>165</v>
      </c>
      <c r="E45" s="36">
        <v>0.4</v>
      </c>
      <c r="F45" s="36" t="s">
        <v>166</v>
      </c>
      <c r="G45" s="31">
        <v>1</v>
      </c>
      <c r="H45" s="21"/>
      <c r="I45" s="21"/>
      <c r="J45" s="7" t="s">
        <v>167</v>
      </c>
    </row>
    <row r="46" spans="1:10" ht="144.75" customHeight="1" x14ac:dyDescent="0.25">
      <c r="A46" s="6" t="s">
        <v>168</v>
      </c>
      <c r="B46" s="37"/>
      <c r="C46" s="7" t="s">
        <v>215</v>
      </c>
      <c r="D46" s="7" t="s">
        <v>169</v>
      </c>
      <c r="E46" s="33">
        <v>0.02</v>
      </c>
      <c r="F46" s="33" t="s">
        <v>170</v>
      </c>
      <c r="G46" s="31">
        <v>1</v>
      </c>
      <c r="H46" s="21"/>
      <c r="I46" s="21"/>
      <c r="J46" s="7" t="s">
        <v>171</v>
      </c>
    </row>
    <row r="47" spans="1:10" ht="113.25" customHeight="1" x14ac:dyDescent="0.25">
      <c r="A47" s="13" t="s">
        <v>172</v>
      </c>
      <c r="B47" s="37"/>
      <c r="C47" s="5" t="s">
        <v>216</v>
      </c>
      <c r="D47" s="5" t="s">
        <v>173</v>
      </c>
      <c r="E47" s="36">
        <v>0.4</v>
      </c>
      <c r="F47" s="36" t="s">
        <v>174</v>
      </c>
      <c r="G47" s="31">
        <v>1</v>
      </c>
      <c r="H47" s="21"/>
      <c r="I47" s="21"/>
      <c r="J47" s="7" t="s">
        <v>175</v>
      </c>
    </row>
    <row r="48" spans="1:10" ht="116.25" customHeight="1" x14ac:dyDescent="0.25">
      <c r="A48" s="6" t="s">
        <v>176</v>
      </c>
      <c r="B48" s="37"/>
      <c r="C48" s="7" t="s">
        <v>217</v>
      </c>
      <c r="D48" s="7" t="s">
        <v>177</v>
      </c>
      <c r="E48" s="33">
        <v>0.01</v>
      </c>
      <c r="F48" s="33" t="s">
        <v>178</v>
      </c>
      <c r="G48" s="31">
        <v>1</v>
      </c>
      <c r="H48" s="21"/>
      <c r="I48" s="21"/>
      <c r="J48" s="7" t="s">
        <v>179</v>
      </c>
    </row>
    <row r="49" spans="1:12" ht="81" customHeight="1" x14ac:dyDescent="0.25">
      <c r="A49" s="6" t="s">
        <v>180</v>
      </c>
      <c r="B49" s="37"/>
      <c r="C49" s="7" t="s">
        <v>218</v>
      </c>
      <c r="D49" s="7" t="s">
        <v>181</v>
      </c>
      <c r="E49" s="33">
        <v>0.01</v>
      </c>
      <c r="F49" s="33" t="s">
        <v>182</v>
      </c>
      <c r="G49" s="31">
        <v>1</v>
      </c>
      <c r="H49" s="21"/>
      <c r="I49" s="21"/>
      <c r="J49" s="7" t="s">
        <v>20</v>
      </c>
    </row>
    <row r="50" spans="1:12" ht="36" customHeight="1" x14ac:dyDescent="0.25">
      <c r="A50" s="13" t="s">
        <v>183</v>
      </c>
      <c r="B50" s="37"/>
      <c r="C50" s="38" t="s">
        <v>219</v>
      </c>
      <c r="D50" s="41" t="s">
        <v>184</v>
      </c>
      <c r="E50" s="33">
        <v>0.04</v>
      </c>
      <c r="F50" s="33" t="s">
        <v>185</v>
      </c>
      <c r="G50" s="30">
        <f>G51/G52</f>
        <v>1</v>
      </c>
      <c r="H50" s="23"/>
      <c r="I50" s="23"/>
      <c r="J50" s="7" t="s">
        <v>226</v>
      </c>
    </row>
    <row r="51" spans="1:12" ht="187.5" customHeight="1" x14ac:dyDescent="0.25">
      <c r="A51" s="13" t="s">
        <v>186</v>
      </c>
      <c r="B51" s="37"/>
      <c r="C51" s="39"/>
      <c r="D51" s="42"/>
      <c r="E51" s="33" t="s">
        <v>11</v>
      </c>
      <c r="F51" s="33" t="s">
        <v>222</v>
      </c>
      <c r="G51" s="29">
        <v>1</v>
      </c>
      <c r="H51" s="21"/>
      <c r="I51" s="21"/>
      <c r="J51" s="7" t="s">
        <v>224</v>
      </c>
      <c r="L51" s="14"/>
    </row>
    <row r="52" spans="1:12" ht="187.5" customHeight="1" x14ac:dyDescent="0.25">
      <c r="A52" s="13" t="s">
        <v>227</v>
      </c>
      <c r="B52" s="37"/>
      <c r="C52" s="40"/>
      <c r="D52" s="43"/>
      <c r="E52" s="33" t="s">
        <v>11</v>
      </c>
      <c r="F52" s="33" t="s">
        <v>223</v>
      </c>
      <c r="G52" s="29">
        <v>1</v>
      </c>
      <c r="H52" s="21"/>
      <c r="I52" s="21"/>
      <c r="J52" s="9" t="s">
        <v>225</v>
      </c>
      <c r="L52" s="14"/>
    </row>
    <row r="53" spans="1:12" ht="255" customHeight="1" x14ac:dyDescent="0.25">
      <c r="A53" s="6" t="s">
        <v>187</v>
      </c>
      <c r="B53" s="37"/>
      <c r="C53" s="7" t="s">
        <v>188</v>
      </c>
      <c r="D53" s="7" t="s">
        <v>189</v>
      </c>
      <c r="E53" s="33">
        <v>0.01</v>
      </c>
      <c r="F53" s="33" t="s">
        <v>190</v>
      </c>
      <c r="G53" s="31">
        <v>1</v>
      </c>
      <c r="H53" s="21"/>
      <c r="I53" s="21"/>
      <c r="J53" s="7" t="s">
        <v>191</v>
      </c>
      <c r="L53" s="14"/>
    </row>
    <row r="54" spans="1:12" ht="409.6" customHeight="1" x14ac:dyDescent="0.25">
      <c r="A54" s="11" t="s">
        <v>192</v>
      </c>
      <c r="B54" s="15" t="s">
        <v>220</v>
      </c>
      <c r="C54" s="10" t="s">
        <v>221</v>
      </c>
      <c r="D54" s="10" t="s">
        <v>193</v>
      </c>
      <c r="E54" s="33">
        <v>0.1</v>
      </c>
      <c r="F54" s="33" t="s">
        <v>194</v>
      </c>
      <c r="G54" s="31">
        <v>1</v>
      </c>
      <c r="H54" s="21"/>
      <c r="I54" s="21"/>
      <c r="J54" s="7" t="s">
        <v>130</v>
      </c>
    </row>
    <row r="55" spans="1:12" ht="33" customHeight="1" x14ac:dyDescent="0.25"/>
  </sheetData>
  <mergeCells count="20">
    <mergeCell ref="A1:J1"/>
    <mergeCell ref="A14:J14"/>
    <mergeCell ref="D16:F16"/>
    <mergeCell ref="B18:B33"/>
    <mergeCell ref="C21:C23"/>
    <mergeCell ref="C25:C27"/>
    <mergeCell ref="C29:C31"/>
    <mergeCell ref="A2:J2"/>
    <mergeCell ref="D4:F4"/>
    <mergeCell ref="A8:A9"/>
    <mergeCell ref="B8:B9"/>
    <mergeCell ref="C8:C9"/>
    <mergeCell ref="B10:B13"/>
    <mergeCell ref="C10:C13"/>
    <mergeCell ref="D10:D13"/>
    <mergeCell ref="B34:B36"/>
    <mergeCell ref="B39:B53"/>
    <mergeCell ref="C40:C42"/>
    <mergeCell ref="C50:C52"/>
    <mergeCell ref="D50:D52"/>
  </mergeCells>
  <dataValidations count="2">
    <dataValidation type="list" allowBlank="1" showInputMessage="1" showErrorMessage="1" sqref="G44:I44">
      <formula1>#REF!</formula1>
    </dataValidation>
    <dataValidation type="list" allowBlank="1" showInputMessage="1" showErrorMessage="1" sqref="G41:I43 G45:I49 G53:I54 G11:I11 G6:I7 G19:I20 G35:I38 G30:I33 G22:I24 G26:I28 G9:I9">
      <formula1>"0,1"</formula1>
    </dataValidation>
  </dataValidations>
  <printOptions horizontalCentered="1"/>
  <pageMargins left="0.39370078740157483" right="0.39370078740157483" top="0.78740157480314965" bottom="0.39370078740157483" header="0" footer="0"/>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Казанцев Дмитрий Павлович</dc:creator>
  <cp:lastModifiedBy>Квасова Дарья Алексеевна</cp:lastModifiedBy>
  <cp:lastPrinted>2025-09-22T09:54:57Z</cp:lastPrinted>
  <dcterms:created xsi:type="dcterms:W3CDTF">2025-08-21T04:10:58Z</dcterms:created>
  <dcterms:modified xsi:type="dcterms:W3CDTF">2025-09-23T03:15:58Z</dcterms:modified>
</cp:coreProperties>
</file>